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<sst xmlns="http://schemas.openxmlformats.org/spreadsheetml/2006/main" count="36" uniqueCount="31">
  <si>
    <t>陵川县脱贫人口发展农业特色产业申报表</t>
  </si>
  <si>
    <t>乡镇</t>
  </si>
  <si>
    <t>特色产业（面积或数量）</t>
  </si>
  <si>
    <t>总计</t>
  </si>
  <si>
    <t>备注</t>
  </si>
  <si>
    <t>粮食良种</t>
  </si>
  <si>
    <t>小杂粮和旱地蔬菜</t>
  </si>
  <si>
    <t>中药材</t>
  </si>
  <si>
    <t>玉米</t>
  </si>
  <si>
    <t>补助标准</t>
  </si>
  <si>
    <t>合计</t>
  </si>
  <si>
    <t>谷子</t>
  </si>
  <si>
    <t>土豆</t>
  </si>
  <si>
    <t>豆角</t>
  </si>
  <si>
    <t>茴子白</t>
  </si>
  <si>
    <t>小计</t>
  </si>
  <si>
    <t>黄芩</t>
  </si>
  <si>
    <t>党参</t>
  </si>
  <si>
    <t>连翘</t>
  </si>
  <si>
    <t>崇文镇</t>
  </si>
  <si>
    <t>礼义镇</t>
  </si>
  <si>
    <t>平城镇</t>
  </si>
  <si>
    <t>西河底镇</t>
  </si>
  <si>
    <t>古郊乡</t>
  </si>
  <si>
    <t>马圪当乡</t>
  </si>
  <si>
    <t>六泉乡</t>
  </si>
  <si>
    <t>潞城镇</t>
  </si>
  <si>
    <t>夺火乡</t>
  </si>
  <si>
    <t>杨村镇</t>
  </si>
  <si>
    <t>附城镇</t>
  </si>
  <si>
    <t xml:space="preserve">合计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</si>
</sst>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zoomScale="80" zoomScaleNormal="80" workbookViewId="0">
      <selection activeCell="A1" sqref="A1:S1"/>
    </sheetView>
  </sheetViews>
  <sheetFormatPr defaultColWidth="8.89166666666667" defaultRowHeight="13.5"/>
  <cols>
    <col min="1" max="1" width="12.4416666666667" customWidth="1"/>
    <col min="2" max="4" width="12.3333333333333" customWidth="1"/>
    <col min="5" max="5" width="11.3333333333333" customWidth="1"/>
    <col min="6" max="6" width="11" customWidth="1"/>
    <col min="7" max="7" width="12.775" customWidth="1"/>
    <col min="8" max="11" width="12.225" customWidth="1"/>
    <col min="12" max="12" width="10.4416666666667" customWidth="1"/>
    <col min="13" max="13" width="10.4666666666667" customWidth="1"/>
    <col min="14" max="15" width="10.6666666666667" customWidth="1"/>
    <col min="16" max="18" width="14" customWidth="1"/>
    <col min="19" max="19" width="14.1666666666667" customWidth="1"/>
    <col min="20" max="20" width="10.375"/>
  </cols>
  <sheetData>
    <row r="1" ht="27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4.25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3"/>
      <c r="S2" s="13"/>
    </row>
    <row r="3" ht="18.75" spans="1:19">
      <c r="A3" s="4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4" t="s">
        <v>3</v>
      </c>
      <c r="S3" s="14" t="s">
        <v>4</v>
      </c>
    </row>
    <row r="4" ht="18.75" spans="1:19">
      <c r="A4" s="4"/>
      <c r="B4" s="4" t="s">
        <v>5</v>
      </c>
      <c r="C4" s="4"/>
      <c r="D4" s="4"/>
      <c r="E4" s="6" t="s">
        <v>6</v>
      </c>
      <c r="F4" s="6"/>
      <c r="G4" s="6"/>
      <c r="H4" s="6"/>
      <c r="I4" s="6"/>
      <c r="J4" s="6"/>
      <c r="K4" s="6"/>
      <c r="L4" s="5" t="s">
        <v>7</v>
      </c>
      <c r="M4" s="6"/>
      <c r="N4" s="6"/>
      <c r="O4" s="6"/>
      <c r="P4" s="6"/>
      <c r="Q4" s="6"/>
      <c r="R4" s="15"/>
      <c r="S4" s="15"/>
    </row>
    <row r="5" ht="18.75" spans="1:19">
      <c r="A5" s="4"/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9</v>
      </c>
      <c r="K5" s="4" t="s">
        <v>10</v>
      </c>
      <c r="L5" s="4" t="s">
        <v>16</v>
      </c>
      <c r="M5" s="4" t="s">
        <v>17</v>
      </c>
      <c r="N5" s="4" t="s">
        <v>18</v>
      </c>
      <c r="O5" s="12" t="s">
        <v>15</v>
      </c>
      <c r="P5" s="12" t="s">
        <v>9</v>
      </c>
      <c r="Q5" s="12" t="s">
        <v>10</v>
      </c>
      <c r="R5" s="12"/>
      <c r="S5" s="12"/>
    </row>
    <row r="6" s="1" customFormat="1" ht="28" customHeight="1" spans="1:19">
      <c r="A6" s="7" t="s">
        <v>19</v>
      </c>
      <c r="B6" s="7">
        <v>2621.51</v>
      </c>
      <c r="C6" s="7">
        <v>40</v>
      </c>
      <c r="D6" s="7">
        <f>B6*C6</f>
        <v>104860.4</v>
      </c>
      <c r="E6" s="7">
        <v>19.08</v>
      </c>
      <c r="F6" s="7">
        <v>44.31</v>
      </c>
      <c r="G6" s="7"/>
      <c r="H6" s="7">
        <v>16.12</v>
      </c>
      <c r="I6" s="7">
        <v>79.51</v>
      </c>
      <c r="J6" s="7">
        <v>80</v>
      </c>
      <c r="K6" s="7">
        <f>I6*J6</f>
        <v>6360.8</v>
      </c>
      <c r="L6" s="7">
        <v>8.48</v>
      </c>
      <c r="M6" s="7">
        <v>27</v>
      </c>
      <c r="N6" s="7">
        <v>1.5</v>
      </c>
      <c r="O6" s="7">
        <v>36.98</v>
      </c>
      <c r="P6" s="7">
        <v>100</v>
      </c>
      <c r="Q6" s="7">
        <v>3698</v>
      </c>
      <c r="R6" s="7">
        <f>D6+K6+Q6</f>
        <v>114919.2</v>
      </c>
      <c r="S6" s="16"/>
    </row>
    <row r="7" s="1" customFormat="1" ht="28" customHeight="1" spans="1:19">
      <c r="A7" s="7" t="s">
        <v>20</v>
      </c>
      <c r="B7" s="8">
        <v>5671.54</v>
      </c>
      <c r="C7" s="8">
        <v>40</v>
      </c>
      <c r="D7" s="7">
        <f t="shared" ref="D7:D17" si="0">B7*C7</f>
        <v>226861.6</v>
      </c>
      <c r="E7" s="8">
        <v>85.97</v>
      </c>
      <c r="F7" s="8">
        <v>37.88</v>
      </c>
      <c r="G7" s="8">
        <v>56.5</v>
      </c>
      <c r="H7" s="7">
        <v>2.8</v>
      </c>
      <c r="I7" s="7">
        <v>183.15</v>
      </c>
      <c r="J7" s="7">
        <v>80</v>
      </c>
      <c r="K7" s="7">
        <f t="shared" ref="K7:K17" si="1">I7*J7</f>
        <v>14652</v>
      </c>
      <c r="L7" s="7">
        <v>10.2</v>
      </c>
      <c r="M7" s="7">
        <v>1097.6</v>
      </c>
      <c r="N7" s="8">
        <v>0</v>
      </c>
      <c r="O7" s="8">
        <v>1107.8</v>
      </c>
      <c r="P7" s="7">
        <v>100</v>
      </c>
      <c r="Q7" s="7">
        <v>110780</v>
      </c>
      <c r="R7" s="7">
        <f t="shared" ref="R7:R17" si="2">D7+K7+Q7</f>
        <v>352293.6</v>
      </c>
      <c r="S7" s="16"/>
    </row>
    <row r="8" s="1" customFormat="1" ht="28" customHeight="1" spans="1:19">
      <c r="A8" s="7" t="s">
        <v>21</v>
      </c>
      <c r="B8" s="9">
        <v>2762.06</v>
      </c>
      <c r="C8" s="9">
        <v>40</v>
      </c>
      <c r="D8" s="7">
        <f t="shared" si="0"/>
        <v>110482.4</v>
      </c>
      <c r="E8" s="7">
        <v>13.9</v>
      </c>
      <c r="F8" s="7">
        <v>19.1</v>
      </c>
      <c r="G8" s="7"/>
      <c r="H8" s="7">
        <v>17.3</v>
      </c>
      <c r="I8" s="7">
        <v>50.3</v>
      </c>
      <c r="J8" s="7">
        <v>80</v>
      </c>
      <c r="K8" s="7">
        <f t="shared" si="1"/>
        <v>4024</v>
      </c>
      <c r="L8" s="7">
        <v>3.5</v>
      </c>
      <c r="M8" s="7">
        <v>322.5</v>
      </c>
      <c r="N8" s="7">
        <v>2</v>
      </c>
      <c r="O8" s="7">
        <v>328</v>
      </c>
      <c r="P8" s="7">
        <v>100</v>
      </c>
      <c r="Q8" s="7">
        <v>32800</v>
      </c>
      <c r="R8" s="7">
        <f t="shared" si="2"/>
        <v>147306.4</v>
      </c>
      <c r="S8" s="16"/>
    </row>
    <row r="9" s="1" customFormat="1" ht="28" customHeight="1" spans="1:19">
      <c r="A9" s="7" t="s">
        <v>22</v>
      </c>
      <c r="B9" s="7">
        <v>11152.53</v>
      </c>
      <c r="C9" s="7">
        <v>40</v>
      </c>
      <c r="D9" s="7">
        <f t="shared" si="0"/>
        <v>446101.2</v>
      </c>
      <c r="E9" s="7">
        <v>1061.95</v>
      </c>
      <c r="F9" s="7">
        <v>1.5</v>
      </c>
      <c r="G9" s="7"/>
      <c r="H9" s="7"/>
      <c r="I9" s="7">
        <v>1063.45</v>
      </c>
      <c r="J9" s="7">
        <v>80</v>
      </c>
      <c r="K9" s="7">
        <f t="shared" si="1"/>
        <v>85076</v>
      </c>
      <c r="L9" s="7">
        <v>0</v>
      </c>
      <c r="M9" s="7">
        <v>27.7</v>
      </c>
      <c r="N9" s="7">
        <v>0</v>
      </c>
      <c r="O9" s="7">
        <v>27.7</v>
      </c>
      <c r="P9" s="7">
        <v>100</v>
      </c>
      <c r="Q9" s="7">
        <v>2770</v>
      </c>
      <c r="R9" s="7">
        <f t="shared" si="2"/>
        <v>533947.2</v>
      </c>
      <c r="S9" s="16"/>
    </row>
    <row r="10" s="1" customFormat="1" ht="28" customHeight="1" spans="1:19">
      <c r="A10" s="7" t="s">
        <v>23</v>
      </c>
      <c r="B10" s="10">
        <v>1789.3</v>
      </c>
      <c r="C10" s="10">
        <v>40</v>
      </c>
      <c r="D10" s="7">
        <v>71572</v>
      </c>
      <c r="E10" s="10">
        <v>258.9</v>
      </c>
      <c r="F10" s="10">
        <v>191.92</v>
      </c>
      <c r="G10" s="7"/>
      <c r="H10" s="7">
        <v>22.9</v>
      </c>
      <c r="I10" s="7">
        <v>473.72</v>
      </c>
      <c r="J10" s="7">
        <v>80</v>
      </c>
      <c r="K10" s="7">
        <f t="shared" si="1"/>
        <v>37897.6</v>
      </c>
      <c r="L10" s="7">
        <v>321.93</v>
      </c>
      <c r="M10" s="7">
        <v>1750.27</v>
      </c>
      <c r="N10" s="7">
        <v>29</v>
      </c>
      <c r="O10" s="7">
        <v>2101.2</v>
      </c>
      <c r="P10" s="7">
        <v>100</v>
      </c>
      <c r="Q10" s="7">
        <v>210120</v>
      </c>
      <c r="R10" s="7">
        <f t="shared" si="2"/>
        <v>319589.6</v>
      </c>
      <c r="S10" s="16"/>
    </row>
    <row r="11" s="1" customFormat="1" ht="28" customHeight="1" spans="1:19">
      <c r="A11" s="7" t="s">
        <v>24</v>
      </c>
      <c r="B11" s="7">
        <v>913.254</v>
      </c>
      <c r="C11" s="10">
        <v>40</v>
      </c>
      <c r="D11" s="7">
        <f t="shared" si="0"/>
        <v>36530.16</v>
      </c>
      <c r="E11" s="7">
        <v>671.94</v>
      </c>
      <c r="F11" s="7">
        <v>41.1</v>
      </c>
      <c r="G11" s="7"/>
      <c r="H11" s="7">
        <v>17</v>
      </c>
      <c r="I11" s="7">
        <v>730.04</v>
      </c>
      <c r="J11" s="7">
        <v>80</v>
      </c>
      <c r="K11" s="7">
        <f t="shared" si="1"/>
        <v>58403.2</v>
      </c>
      <c r="L11" s="7">
        <v>488.98</v>
      </c>
      <c r="M11" s="7">
        <v>2118.99</v>
      </c>
      <c r="N11" s="7">
        <v>0</v>
      </c>
      <c r="O11" s="7">
        <v>2607.97</v>
      </c>
      <c r="P11" s="7">
        <v>100</v>
      </c>
      <c r="Q11" s="7">
        <v>260797</v>
      </c>
      <c r="R11" s="7">
        <f t="shared" si="2"/>
        <v>355730.36</v>
      </c>
      <c r="S11" s="16"/>
    </row>
    <row r="12" s="1" customFormat="1" ht="28" customHeight="1" spans="1:19">
      <c r="A12" s="7" t="s">
        <v>25</v>
      </c>
      <c r="B12" s="7">
        <v>330</v>
      </c>
      <c r="C12" s="10">
        <v>40</v>
      </c>
      <c r="D12" s="7">
        <f t="shared" si="0"/>
        <v>13200</v>
      </c>
      <c r="E12" s="7">
        <v>43.1</v>
      </c>
      <c r="F12" s="7">
        <v>162.6</v>
      </c>
      <c r="G12" s="7"/>
      <c r="H12" s="7">
        <v>161.08</v>
      </c>
      <c r="I12" s="7">
        <v>366.78</v>
      </c>
      <c r="J12" s="7">
        <v>80</v>
      </c>
      <c r="K12" s="7">
        <f t="shared" si="1"/>
        <v>29342.4</v>
      </c>
      <c r="L12" s="7">
        <v>327</v>
      </c>
      <c r="M12" s="7">
        <v>365.45</v>
      </c>
      <c r="N12" s="7">
        <v>101.5</v>
      </c>
      <c r="O12" s="7">
        <v>793.95</v>
      </c>
      <c r="P12" s="7">
        <v>100</v>
      </c>
      <c r="Q12" s="7">
        <v>79395</v>
      </c>
      <c r="R12" s="7">
        <f t="shared" si="2"/>
        <v>121937.4</v>
      </c>
      <c r="S12" s="16"/>
    </row>
    <row r="13" s="1" customFormat="1" ht="28" customHeight="1" spans="1:19">
      <c r="A13" s="7" t="s">
        <v>26</v>
      </c>
      <c r="B13" s="7">
        <v>6775.42</v>
      </c>
      <c r="C13" s="10">
        <v>40</v>
      </c>
      <c r="D13" s="7">
        <f t="shared" si="0"/>
        <v>271016.8</v>
      </c>
      <c r="E13" s="7">
        <v>323.86</v>
      </c>
      <c r="F13" s="7">
        <v>362</v>
      </c>
      <c r="G13" s="7">
        <v>10</v>
      </c>
      <c r="H13" s="7">
        <v>215.1</v>
      </c>
      <c r="I13" s="7">
        <v>910.959999999999</v>
      </c>
      <c r="J13" s="7">
        <v>80</v>
      </c>
      <c r="K13" s="7">
        <f t="shared" si="1"/>
        <v>72876.7999999999</v>
      </c>
      <c r="L13" s="7">
        <v>122.1</v>
      </c>
      <c r="M13" s="7">
        <v>1129.28</v>
      </c>
      <c r="N13" s="7">
        <v>50.3</v>
      </c>
      <c r="O13" s="7">
        <v>1301.68</v>
      </c>
      <c r="P13" s="7">
        <v>100</v>
      </c>
      <c r="Q13" s="7">
        <v>130168</v>
      </c>
      <c r="R13" s="7">
        <f t="shared" si="2"/>
        <v>474061.6</v>
      </c>
      <c r="S13" s="16"/>
    </row>
    <row r="14" s="1" customFormat="1" ht="28" customHeight="1" spans="1:19">
      <c r="A14" s="7" t="s">
        <v>27</v>
      </c>
      <c r="B14" s="7">
        <v>1743.29</v>
      </c>
      <c r="C14" s="10">
        <v>40</v>
      </c>
      <c r="D14" s="7">
        <f t="shared" si="0"/>
        <v>69731.6</v>
      </c>
      <c r="E14" s="7">
        <v>363.51</v>
      </c>
      <c r="F14" s="7">
        <v>1.3</v>
      </c>
      <c r="G14" s="7"/>
      <c r="H14" s="7"/>
      <c r="I14" s="7">
        <v>364.81</v>
      </c>
      <c r="J14" s="7">
        <v>80</v>
      </c>
      <c r="K14" s="7">
        <f t="shared" si="1"/>
        <v>29184.8</v>
      </c>
      <c r="L14" s="7">
        <v>6.2</v>
      </c>
      <c r="M14" s="7">
        <v>427.4</v>
      </c>
      <c r="N14" s="7">
        <v>4</v>
      </c>
      <c r="O14" s="7">
        <v>437.6</v>
      </c>
      <c r="P14" s="7">
        <v>100</v>
      </c>
      <c r="Q14" s="7">
        <v>43760</v>
      </c>
      <c r="R14" s="7">
        <f t="shared" si="2"/>
        <v>142676.4</v>
      </c>
      <c r="S14" s="16"/>
    </row>
    <row r="15" s="1" customFormat="1" ht="28" customHeight="1" spans="1:19">
      <c r="A15" s="7" t="s">
        <v>28</v>
      </c>
      <c r="B15" s="7">
        <v>4642.35</v>
      </c>
      <c r="C15" s="10">
        <v>40</v>
      </c>
      <c r="D15" s="7">
        <v>185694</v>
      </c>
      <c r="E15" s="7">
        <v>7.3</v>
      </c>
      <c r="F15" s="7">
        <v>1.3</v>
      </c>
      <c r="G15" s="7"/>
      <c r="H15" s="7"/>
      <c r="I15" s="7">
        <v>8.6</v>
      </c>
      <c r="J15" s="7">
        <v>80</v>
      </c>
      <c r="K15" s="7">
        <f t="shared" si="1"/>
        <v>688</v>
      </c>
      <c r="L15" s="7">
        <v>0.5</v>
      </c>
      <c r="M15" s="7">
        <v>149.61</v>
      </c>
      <c r="N15" s="7">
        <v>0</v>
      </c>
      <c r="O15" s="7">
        <v>150.11</v>
      </c>
      <c r="P15" s="7">
        <v>100</v>
      </c>
      <c r="Q15" s="7">
        <v>15011</v>
      </c>
      <c r="R15" s="7">
        <f t="shared" si="2"/>
        <v>201393</v>
      </c>
      <c r="S15" s="16"/>
    </row>
    <row r="16" s="1" customFormat="1" ht="28" customHeight="1" spans="1:19">
      <c r="A16" s="7" t="s">
        <v>29</v>
      </c>
      <c r="B16" s="7">
        <v>7573.18000000001</v>
      </c>
      <c r="C16" s="10">
        <v>40</v>
      </c>
      <c r="D16" s="7">
        <f t="shared" si="0"/>
        <v>302927.2</v>
      </c>
      <c r="E16" s="7">
        <v>63.77</v>
      </c>
      <c r="F16" s="7">
        <v>0.5</v>
      </c>
      <c r="G16" s="7">
        <v>29.5</v>
      </c>
      <c r="H16" s="7"/>
      <c r="I16" s="7">
        <v>93.77</v>
      </c>
      <c r="J16" s="7">
        <v>80</v>
      </c>
      <c r="K16" s="7">
        <f t="shared" si="1"/>
        <v>7501.6</v>
      </c>
      <c r="L16" s="7">
        <v>0</v>
      </c>
      <c r="M16" s="7">
        <v>1392.73</v>
      </c>
      <c r="N16" s="7">
        <v>0</v>
      </c>
      <c r="O16" s="7">
        <v>1392.73</v>
      </c>
      <c r="P16" s="7">
        <v>100</v>
      </c>
      <c r="Q16" s="7">
        <v>139273</v>
      </c>
      <c r="R16" s="7">
        <f t="shared" si="2"/>
        <v>449701.8</v>
      </c>
      <c r="S16" s="16"/>
    </row>
    <row r="17" s="1" customFormat="1" ht="30" customHeight="1" spans="1:19">
      <c r="A17" s="11" t="s">
        <v>30</v>
      </c>
      <c r="B17" s="11">
        <f>SUM(B6:B16)</f>
        <v>45974.434</v>
      </c>
      <c r="C17" s="11">
        <v>40</v>
      </c>
      <c r="D17" s="7">
        <f t="shared" si="0"/>
        <v>1838977.36</v>
      </c>
      <c r="E17" s="11">
        <f t="shared" ref="D17:I17" si="3">SUM(E6:E16)</f>
        <v>2913.28</v>
      </c>
      <c r="F17" s="11">
        <f t="shared" si="3"/>
        <v>863.51</v>
      </c>
      <c r="G17" s="11">
        <f t="shared" si="3"/>
        <v>96</v>
      </c>
      <c r="H17" s="11">
        <f t="shared" si="3"/>
        <v>452.3</v>
      </c>
      <c r="I17" s="11">
        <f t="shared" si="3"/>
        <v>4325.09</v>
      </c>
      <c r="J17" s="11">
        <v>80</v>
      </c>
      <c r="K17" s="7">
        <f t="shared" si="1"/>
        <v>346007.2</v>
      </c>
      <c r="L17" s="11">
        <f>SUM(L6:L16)</f>
        <v>1288.89</v>
      </c>
      <c r="M17" s="11">
        <f>SUM(M6:M16)</f>
        <v>8808.53</v>
      </c>
      <c r="N17" s="11">
        <f>SUM(N6:N16)</f>
        <v>188.3</v>
      </c>
      <c r="O17" s="11">
        <f>SUM(O6:O16)</f>
        <v>10285.72</v>
      </c>
      <c r="P17" s="7">
        <v>100</v>
      </c>
      <c r="Q17" s="7">
        <f>SUM(Q6:Q16)</f>
        <v>1028572</v>
      </c>
      <c r="R17" s="7">
        <f t="shared" si="2"/>
        <v>3213556.56</v>
      </c>
      <c r="S17" s="17"/>
    </row>
  </sheetData>
  <mergeCells count="8">
    <mergeCell ref="A1:S1"/>
    <mergeCell ref="B3:N3"/>
    <mergeCell ref="B4:D4"/>
    <mergeCell ref="E4:K4"/>
    <mergeCell ref="L4:N4"/>
    <mergeCell ref="A3:A5"/>
    <mergeCell ref="R3:R5"/>
    <mergeCell ref="S3:S5"/>
  </mergeCells>
  <pageMargins left="0.751388888888889" right="0.751388888888889" top="1" bottom="1" header="0.5" footer="0.5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周伟</cp:lastModifiedBy>
  <dcterms:created xsi:type="dcterms:W3CDTF">2023-09-28T07:49:00Z</dcterms:created>
  <dcterms:modified xsi:type="dcterms:W3CDTF">2024-08-21T08:25:45Z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BC8660B01D08429A97648D90AA17F723_13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