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<sst xmlns="http://schemas.openxmlformats.org/spreadsheetml/2006/main" count="195" uniqueCount="82">
  <si>
    <t>陵川县2026年第一季度县城居民生活饮用水水质监测情况</t>
  </si>
  <si>
    <t>采样地点</t>
  </si>
  <si>
    <t>检测项目</t>
  </si>
  <si>
    <t>色度</t>
  </si>
  <si>
    <t>浑浊度</t>
  </si>
  <si>
    <t>臭和味</t>
  </si>
  <si>
    <t>肉眼可见物</t>
  </si>
  <si>
    <r>
      <rPr>
        <b/>
        <sz val="10"/>
        <rFont val="仿宋"/>
        <charset val="134"/>
      </rPr>
      <t>高锰酸盐指数（以O</t>
    </r>
    <r>
      <rPr>
        <b/>
        <vertAlign val="subscript"/>
        <sz val="10"/>
        <rFont val="仿宋"/>
        <charset val="134"/>
      </rPr>
      <t>2</t>
    </r>
    <r>
      <rPr>
        <b/>
        <sz val="10"/>
        <rFont val="仿宋"/>
        <charset val="134"/>
      </rPr>
      <t>计）</t>
    </r>
  </si>
  <si>
    <t>砷</t>
  </si>
  <si>
    <t>汞</t>
  </si>
  <si>
    <t>镉</t>
  </si>
  <si>
    <t>铅</t>
  </si>
  <si>
    <t>铬（六价）</t>
  </si>
  <si>
    <t>硝酸盐（以N计算）</t>
  </si>
  <si>
    <t>菌落总数</t>
  </si>
  <si>
    <t>总大肠菌群</t>
  </si>
  <si>
    <t>大肠埃希氏菌</t>
  </si>
  <si>
    <t>溶解性总固体</t>
  </si>
  <si>
    <t>氨（以N计算）</t>
  </si>
  <si>
    <t>检测依据</t>
  </si>
  <si>
    <t>GB/T5750.4-2006(1.1)</t>
  </si>
  <si>
    <t>GB/T5750.4-2006(2.1)</t>
  </si>
  <si>
    <t>GB/T5750.4-2006(3.1)</t>
  </si>
  <si>
    <t>GB/T5750.4-2006(4.1)</t>
  </si>
  <si>
    <t>GB/T5750.7-2006(1.1)</t>
  </si>
  <si>
    <t>GB/T5750.6-2006(6.1)</t>
  </si>
  <si>
    <t>GB/T5750.6-2006(8.1)</t>
  </si>
  <si>
    <t>GB/T5750.6-2006(9.1)</t>
  </si>
  <si>
    <t>GB/T5750.6-2006(11.1)</t>
  </si>
  <si>
    <t>GB/T5750.6-2006(10.1)</t>
  </si>
  <si>
    <t>GB/T5750.5-2006(5.2)</t>
  </si>
  <si>
    <t>GB/T5750.12-2006(1.1)</t>
  </si>
  <si>
    <t>GB/T5750.12-2006(2.2)</t>
  </si>
  <si>
    <t>GB/T5750.12-2006(4.3)</t>
  </si>
  <si>
    <t>GB5749-2022</t>
  </si>
  <si>
    <t>GB/T5750.5-2006(9.1)</t>
  </si>
  <si>
    <t>卫生标准</t>
  </si>
  <si>
    <t>≤15</t>
  </si>
  <si>
    <t>≤1</t>
  </si>
  <si>
    <t>无异臭、异味</t>
  </si>
  <si>
    <t>无</t>
  </si>
  <si>
    <t>≤3</t>
  </si>
  <si>
    <t>≤0.01</t>
  </si>
  <si>
    <t>≤0.001</t>
  </si>
  <si>
    <t>≤0.005</t>
  </si>
  <si>
    <t>≤0.05</t>
  </si>
  <si>
    <t>≤10</t>
  </si>
  <si>
    <t>≤100</t>
  </si>
  <si>
    <t>不得
检出</t>
  </si>
  <si>
    <t>≤1000</t>
  </si>
  <si>
    <t>≤0.5</t>
  </si>
  <si>
    <t>单位</t>
  </si>
  <si>
    <t>度</t>
  </si>
  <si>
    <t>NTU</t>
  </si>
  <si>
    <t>无量纲</t>
  </si>
  <si>
    <t>mg/L</t>
  </si>
  <si>
    <t>CFU/ml</t>
  </si>
  <si>
    <t>MPN/100ml</t>
  </si>
  <si>
    <t xml:space="preserve">城东社区
</t>
  </si>
  <si>
    <t>5L</t>
  </si>
  <si>
    <t>0.5L</t>
  </si>
  <si>
    <t>0.001L</t>
  </si>
  <si>
    <t>0.0001L</t>
  </si>
  <si>
    <t>0.0005L</t>
  </si>
  <si>
    <t>0.0025L</t>
  </si>
  <si>
    <t>0.004L</t>
  </si>
  <si>
    <t>未检出</t>
  </si>
  <si>
    <t>城南社区</t>
  </si>
  <si>
    <t xml:space="preserve">城西社区
</t>
  </si>
  <si>
    <t>城北社区</t>
  </si>
  <si>
    <t xml:space="preserve">城内社区
</t>
  </si>
  <si>
    <t>沙上头社区</t>
  </si>
  <si>
    <t>仕林苑社区</t>
  </si>
  <si>
    <t>后川社区</t>
  </si>
  <si>
    <t>仕图苑社区</t>
  </si>
  <si>
    <t>项目</t>
  </si>
  <si>
    <t>检测</t>
  </si>
  <si>
    <r>
      <rPr>
        <sz val="16"/>
        <color theme="1"/>
        <rFont val="宋体"/>
        <charset val="134"/>
        <scheme val="minor"/>
      </rPr>
      <t>耗氧量（以O</t>
    </r>
    <r>
      <rPr>
        <vertAlign val="subscript"/>
        <sz val="16"/>
        <color theme="1"/>
        <rFont val="宋体"/>
        <charset val="134"/>
        <scheme val="minor"/>
      </rPr>
      <t>2</t>
    </r>
    <r>
      <rPr>
        <sz val="16"/>
        <color theme="1"/>
        <rFont val="宋体"/>
        <charset val="134"/>
        <scheme val="minor"/>
      </rPr>
      <t>计）</t>
    </r>
  </si>
  <si>
    <t>硝酸盐氮</t>
  </si>
  <si>
    <t>耐热大肠菌群</t>
  </si>
  <si>
    <t>氨氮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</si>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</sst>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.000_);[Red]\(0.000\)"/>
    <numFmt numFmtId="179" formatCode="0.0_);[Red]\(0.0\)"/>
    <numFmt numFmtId="180" formatCode="0.0_ "/>
    <numFmt numFmtId="181" formatCode="0_);[Red]\(0\)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仿宋"/>
      <charset val="134"/>
    </font>
    <font>
      <b/>
      <sz val="8"/>
      <name val="仿宋"/>
      <charset val="134"/>
    </font>
    <font>
      <b/>
      <sz val="11"/>
      <color theme="1"/>
      <name val="仿宋"/>
      <charset val="134"/>
    </font>
    <font>
      <sz val="13"/>
      <color theme="1"/>
      <name val="仿宋_GB2312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bscript"/>
      <sz val="10"/>
      <name val="仿宋"/>
      <charset val="134"/>
    </font>
    <font>
      <vertAlign val="subscript"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80" fontId="6" fillId="0" borderId="2" xfId="0" applyNumberFormat="1" applyFont="1" applyBorder="1" applyAlignment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8"/>
  <sheetViews>
    <sheetView tabSelected="1" zoomScale="85" zoomScaleNormal="85" workbookViewId="0">
      <selection activeCell="A2" sqref="A2:Q15"/>
    </sheetView>
  </sheetViews>
  <sheetFormatPr defaultColWidth="9" defaultRowHeight="14.25"/>
  <cols>
    <col min="1" max="1" width="20" customWidth="1"/>
    <col min="2" max="17" width="11.3833333333333" customWidth="1"/>
  </cols>
  <sheetData>
    <row r="1" s="2" customFormat="1" ht="56.2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35.45" customHeight="1" spans="1:17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39.6" customHeight="1" spans="1:17">
      <c r="A3" s="4"/>
      <c r="B3" s="4" t="s">
        <v>3</v>
      </c>
      <c r="C3" s="4" t="s">
        <v>4</v>
      </c>
      <c r="D3" s="4" t="s">
        <v>5</v>
      </c>
      <c r="E3" s="4" t="s">
        <v>6</v>
      </c>
      <c r="F3" s="13" t="s">
        <v>7</v>
      </c>
      <c r="G3" s="4" t="s">
        <v>8</v>
      </c>
      <c r="H3" s="14" t="s">
        <v>9</v>
      </c>
      <c r="I3" s="4" t="s">
        <v>10</v>
      </c>
      <c r="J3" s="16" t="s">
        <v>11</v>
      </c>
      <c r="K3" s="4" t="s">
        <v>12</v>
      </c>
      <c r="L3" s="17" t="s">
        <v>13</v>
      </c>
      <c r="M3" s="19" t="s">
        <v>14</v>
      </c>
      <c r="N3" s="4" t="s">
        <v>15</v>
      </c>
      <c r="O3" s="19" t="s">
        <v>16</v>
      </c>
      <c r="P3" s="19" t="s">
        <v>17</v>
      </c>
      <c r="Q3" s="4" t="s">
        <v>18</v>
      </c>
    </row>
    <row r="4" ht="39.6" customHeight="1" spans="1:17">
      <c r="A4" s="4" t="s">
        <v>19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6" t="s">
        <v>26</v>
      </c>
      <c r="I4" s="6" t="s">
        <v>27</v>
      </c>
      <c r="J4" s="6" t="s">
        <v>28</v>
      </c>
      <c r="K4" s="6" t="s">
        <v>29</v>
      </c>
      <c r="L4" s="6" t="s">
        <v>30</v>
      </c>
      <c r="M4" s="6" t="s">
        <v>31</v>
      </c>
      <c r="N4" s="6" t="s">
        <v>32</v>
      </c>
      <c r="O4" s="6" t="s">
        <v>33</v>
      </c>
      <c r="P4" s="6" t="s">
        <v>34</v>
      </c>
      <c r="Q4" s="6" t="s">
        <v>35</v>
      </c>
    </row>
    <row r="5" ht="35.45" customHeight="1" spans="1:17">
      <c r="A5" s="4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14" t="s">
        <v>43</v>
      </c>
      <c r="I5" s="4" t="s">
        <v>44</v>
      </c>
      <c r="J5" s="16" t="s">
        <v>42</v>
      </c>
      <c r="K5" s="4" t="s">
        <v>45</v>
      </c>
      <c r="L5" s="17" t="s">
        <v>46</v>
      </c>
      <c r="M5" s="19" t="s">
        <v>47</v>
      </c>
      <c r="N5" s="4" t="s">
        <v>48</v>
      </c>
      <c r="O5" s="4" t="s">
        <v>48</v>
      </c>
      <c r="P5" s="19" t="s">
        <v>49</v>
      </c>
      <c r="Q5" s="4" t="s">
        <v>50</v>
      </c>
    </row>
    <row r="6" ht="35.45" customHeight="1" spans="1:17">
      <c r="A6" s="4" t="s">
        <v>51</v>
      </c>
      <c r="B6" s="7" t="s">
        <v>52</v>
      </c>
      <c r="C6" s="7" t="s">
        <v>53</v>
      </c>
      <c r="D6" s="7" t="s">
        <v>54</v>
      </c>
      <c r="E6" s="7" t="s">
        <v>54</v>
      </c>
      <c r="F6" s="7" t="s">
        <v>55</v>
      </c>
      <c r="G6" s="7" t="s">
        <v>55</v>
      </c>
      <c r="H6" s="7" t="s">
        <v>55</v>
      </c>
      <c r="I6" s="7" t="s">
        <v>55</v>
      </c>
      <c r="J6" s="7" t="s">
        <v>55</v>
      </c>
      <c r="K6" s="7" t="s">
        <v>55</v>
      </c>
      <c r="L6" s="7" t="s">
        <v>55</v>
      </c>
      <c r="M6" s="7" t="s">
        <v>56</v>
      </c>
      <c r="N6" s="7" t="s">
        <v>57</v>
      </c>
      <c r="O6" s="7" t="s">
        <v>57</v>
      </c>
      <c r="P6" s="7" t="s">
        <v>55</v>
      </c>
      <c r="Q6" s="7" t="s">
        <v>55</v>
      </c>
    </row>
    <row r="7" ht="45" customHeight="1" spans="1:17">
      <c r="A7" s="8" t="s">
        <v>58</v>
      </c>
      <c r="B7" s="9" t="s">
        <v>59</v>
      </c>
      <c r="C7" s="9" t="s">
        <v>60</v>
      </c>
      <c r="D7" s="9" t="s">
        <v>40</v>
      </c>
      <c r="E7" s="9" t="s">
        <v>40</v>
      </c>
      <c r="F7" s="9">
        <v>0.99</v>
      </c>
      <c r="G7" s="9" t="s">
        <v>61</v>
      </c>
      <c r="H7" s="9" t="s">
        <v>62</v>
      </c>
      <c r="I7" s="9" t="s">
        <v>63</v>
      </c>
      <c r="J7" s="9" t="s">
        <v>64</v>
      </c>
      <c r="K7" s="9" t="s">
        <v>65</v>
      </c>
      <c r="L7" s="9">
        <v>2.7</v>
      </c>
      <c r="M7" s="9">
        <v>60</v>
      </c>
      <c r="N7" s="9" t="s">
        <v>66</v>
      </c>
      <c r="O7" s="9" t="s">
        <v>66</v>
      </c>
      <c r="P7" s="9">
        <v>437</v>
      </c>
      <c r="Q7" s="9">
        <v>0.02</v>
      </c>
    </row>
    <row r="8" ht="35.45" customHeight="1" spans="1:17">
      <c r="A8" s="8" t="s">
        <v>67</v>
      </c>
      <c r="B8" s="9" t="s">
        <v>59</v>
      </c>
      <c r="C8" s="9" t="s">
        <v>60</v>
      </c>
      <c r="D8" s="9" t="s">
        <v>40</v>
      </c>
      <c r="E8" s="9" t="s">
        <v>40</v>
      </c>
      <c r="F8" s="9">
        <v>1.01</v>
      </c>
      <c r="G8" s="9" t="s">
        <v>61</v>
      </c>
      <c r="H8" s="9" t="s">
        <v>62</v>
      </c>
      <c r="I8" s="9" t="s">
        <v>63</v>
      </c>
      <c r="J8" s="9" t="s">
        <v>64</v>
      </c>
      <c r="K8" s="9">
        <v>0.004</v>
      </c>
      <c r="L8" s="9">
        <v>1.5</v>
      </c>
      <c r="M8" s="9">
        <v>41</v>
      </c>
      <c r="N8" s="9" t="s">
        <v>66</v>
      </c>
      <c r="O8" s="9" t="s">
        <v>66</v>
      </c>
      <c r="P8" s="9">
        <v>401</v>
      </c>
      <c r="Q8" s="9">
        <v>0.02</v>
      </c>
    </row>
    <row r="9" ht="45" customHeight="1" spans="1:17">
      <c r="A9" s="8" t="s">
        <v>68</v>
      </c>
      <c r="B9" s="9" t="s">
        <v>59</v>
      </c>
      <c r="C9" s="9" t="s">
        <v>60</v>
      </c>
      <c r="D9" s="9" t="s">
        <v>40</v>
      </c>
      <c r="E9" s="9" t="s">
        <v>40</v>
      </c>
      <c r="F9" s="9">
        <v>1.04</v>
      </c>
      <c r="G9" s="9" t="s">
        <v>61</v>
      </c>
      <c r="H9" s="9" t="s">
        <v>62</v>
      </c>
      <c r="I9" s="9" t="s">
        <v>63</v>
      </c>
      <c r="J9" s="9" t="s">
        <v>64</v>
      </c>
      <c r="K9" s="9">
        <v>0.004</v>
      </c>
      <c r="L9" s="9">
        <v>2.8</v>
      </c>
      <c r="M9" s="9">
        <v>55</v>
      </c>
      <c r="N9" s="9" t="s">
        <v>66</v>
      </c>
      <c r="O9" s="9" t="s">
        <v>66</v>
      </c>
      <c r="P9" s="9">
        <v>404</v>
      </c>
      <c r="Q9" s="9">
        <v>0.02</v>
      </c>
    </row>
    <row r="10" ht="35.45" customHeight="1" spans="1:17">
      <c r="A10" s="8" t="s">
        <v>69</v>
      </c>
      <c r="B10" s="9" t="s">
        <v>59</v>
      </c>
      <c r="C10" s="9" t="s">
        <v>60</v>
      </c>
      <c r="D10" s="9" t="s">
        <v>40</v>
      </c>
      <c r="E10" s="9" t="s">
        <v>40</v>
      </c>
      <c r="F10" s="9">
        <v>0.84</v>
      </c>
      <c r="G10" s="9" t="s">
        <v>61</v>
      </c>
      <c r="H10" s="9" t="s">
        <v>62</v>
      </c>
      <c r="I10" s="9" t="s">
        <v>63</v>
      </c>
      <c r="J10" s="9" t="s">
        <v>64</v>
      </c>
      <c r="K10" s="9" t="s">
        <v>65</v>
      </c>
      <c r="L10" s="9">
        <v>2.8</v>
      </c>
      <c r="M10" s="9">
        <v>48</v>
      </c>
      <c r="N10" s="9" t="s">
        <v>66</v>
      </c>
      <c r="O10" s="9" t="s">
        <v>66</v>
      </c>
      <c r="P10" s="9">
        <v>397</v>
      </c>
      <c r="Q10" s="9">
        <v>0.02</v>
      </c>
    </row>
    <row r="11" ht="41" customHeight="1" spans="1:17">
      <c r="A11" s="8" t="s">
        <v>70</v>
      </c>
      <c r="B11" s="9" t="s">
        <v>59</v>
      </c>
      <c r="C11" s="9" t="s">
        <v>60</v>
      </c>
      <c r="D11" s="9" t="s">
        <v>40</v>
      </c>
      <c r="E11" s="9" t="s">
        <v>40</v>
      </c>
      <c r="F11" s="15">
        <v>0.9</v>
      </c>
      <c r="G11" s="9" t="s">
        <v>61</v>
      </c>
      <c r="H11" s="9" t="s">
        <v>62</v>
      </c>
      <c r="I11" s="9" t="s">
        <v>63</v>
      </c>
      <c r="J11" s="9" t="s">
        <v>64</v>
      </c>
      <c r="K11" s="9" t="s">
        <v>65</v>
      </c>
      <c r="L11" s="18">
        <v>2.8</v>
      </c>
      <c r="M11" s="9">
        <v>40</v>
      </c>
      <c r="N11" s="9" t="s">
        <v>66</v>
      </c>
      <c r="O11" s="9" t="s">
        <v>66</v>
      </c>
      <c r="P11" s="9">
        <v>377</v>
      </c>
      <c r="Q11" s="9">
        <v>0.02</v>
      </c>
    </row>
    <row r="12" ht="35.45" customHeight="1" spans="1:17">
      <c r="A12" s="8" t="s">
        <v>71</v>
      </c>
      <c r="B12" s="9" t="s">
        <v>59</v>
      </c>
      <c r="C12" s="9" t="s">
        <v>60</v>
      </c>
      <c r="D12" s="9" t="s">
        <v>40</v>
      </c>
      <c r="E12" s="9" t="s">
        <v>40</v>
      </c>
      <c r="F12" s="15">
        <v>0.88</v>
      </c>
      <c r="G12" s="9" t="s">
        <v>61</v>
      </c>
      <c r="H12" s="9" t="s">
        <v>62</v>
      </c>
      <c r="I12" s="9" t="s">
        <v>63</v>
      </c>
      <c r="J12" s="9" t="s">
        <v>64</v>
      </c>
      <c r="K12" s="9" t="s">
        <v>65</v>
      </c>
      <c r="L12" s="9">
        <v>2.8</v>
      </c>
      <c r="M12" s="9">
        <v>49</v>
      </c>
      <c r="N12" s="9" t="s">
        <v>66</v>
      </c>
      <c r="O12" s="9" t="s">
        <v>66</v>
      </c>
      <c r="P12" s="9">
        <v>398</v>
      </c>
      <c r="Q12" s="15">
        <v>0.02</v>
      </c>
    </row>
    <row r="13" ht="35.45" customHeight="1" spans="1:17">
      <c r="A13" s="10" t="s">
        <v>72</v>
      </c>
      <c r="B13" s="9" t="s">
        <v>59</v>
      </c>
      <c r="C13" s="9" t="s">
        <v>60</v>
      </c>
      <c r="D13" s="9" t="s">
        <v>40</v>
      </c>
      <c r="E13" s="9" t="s">
        <v>40</v>
      </c>
      <c r="F13" s="15">
        <v>0.96</v>
      </c>
      <c r="G13" s="9" t="s">
        <v>61</v>
      </c>
      <c r="H13" s="9" t="s">
        <v>62</v>
      </c>
      <c r="I13" s="9" t="s">
        <v>63</v>
      </c>
      <c r="J13" s="9" t="s">
        <v>64</v>
      </c>
      <c r="K13" s="9" t="s">
        <v>65</v>
      </c>
      <c r="L13" s="18">
        <v>2.8</v>
      </c>
      <c r="M13" s="9">
        <v>52</v>
      </c>
      <c r="N13" s="9" t="s">
        <v>66</v>
      </c>
      <c r="O13" s="9" t="s">
        <v>66</v>
      </c>
      <c r="P13" s="9">
        <v>401</v>
      </c>
      <c r="Q13" s="15">
        <v>0.02</v>
      </c>
    </row>
    <row r="14" ht="35.45" customHeight="1" spans="1:17">
      <c r="A14" s="10" t="s">
        <v>73</v>
      </c>
      <c r="B14" s="9" t="s">
        <v>59</v>
      </c>
      <c r="C14" s="9" t="s">
        <v>60</v>
      </c>
      <c r="D14" s="9" t="s">
        <v>40</v>
      </c>
      <c r="E14" s="9" t="s">
        <v>40</v>
      </c>
      <c r="F14" s="15">
        <v>0.85</v>
      </c>
      <c r="G14" s="9" t="s">
        <v>61</v>
      </c>
      <c r="H14" s="9" t="s">
        <v>62</v>
      </c>
      <c r="I14" s="9" t="s">
        <v>63</v>
      </c>
      <c r="J14" s="9" t="s">
        <v>64</v>
      </c>
      <c r="K14" s="9" t="s">
        <v>65</v>
      </c>
      <c r="L14" s="18">
        <v>2.8</v>
      </c>
      <c r="M14" s="9">
        <v>32</v>
      </c>
      <c r="N14" s="9" t="s">
        <v>66</v>
      </c>
      <c r="O14" s="9" t="s">
        <v>66</v>
      </c>
      <c r="P14" s="9">
        <v>390</v>
      </c>
      <c r="Q14" s="15">
        <v>0.02</v>
      </c>
    </row>
    <row r="15" ht="35.45" customHeight="1" spans="1:17">
      <c r="A15" s="10" t="s">
        <v>74</v>
      </c>
      <c r="B15" s="9" t="s">
        <v>59</v>
      </c>
      <c r="C15" s="9" t="s">
        <v>60</v>
      </c>
      <c r="D15" s="9" t="s">
        <v>40</v>
      </c>
      <c r="E15" s="9" t="s">
        <v>40</v>
      </c>
      <c r="F15" s="15">
        <v>1.04</v>
      </c>
      <c r="G15" s="9" t="s">
        <v>61</v>
      </c>
      <c r="H15" s="9" t="s">
        <v>62</v>
      </c>
      <c r="I15" s="9" t="s">
        <v>63</v>
      </c>
      <c r="J15" s="9" t="s">
        <v>64</v>
      </c>
      <c r="K15" s="9" t="s">
        <v>65</v>
      </c>
      <c r="L15" s="9">
        <v>2.8</v>
      </c>
      <c r="M15" s="9">
        <v>47</v>
      </c>
      <c r="N15" s="9" t="s">
        <v>66</v>
      </c>
      <c r="O15" s="9" t="s">
        <v>66</v>
      </c>
      <c r="P15" s="9">
        <v>417</v>
      </c>
      <c r="Q15" s="15">
        <v>0.02</v>
      </c>
    </row>
    <row r="24" ht="15" spans="1:17">
      <c r="A24" s="11"/>
      <c r="B24" s="11"/>
      <c r="C24" s="11"/>
      <c r="D24" s="11"/>
      <c r="E24" s="11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15" spans="1:17">
      <c r="A25" s="11"/>
      <c r="B25" s="11"/>
      <c r="C25" s="11"/>
      <c r="D25" s="11"/>
      <c r="E25" s="11"/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15" spans="1:17">
      <c r="A26" s="11"/>
      <c r="B26" s="11"/>
      <c r="C26" s="11"/>
      <c r="D26" s="11"/>
      <c r="E26" s="11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15" spans="1:17">
      <c r="A27" s="11"/>
      <c r="B27" s="11"/>
      <c r="C27" s="11"/>
      <c r="D27" s="11"/>
      <c r="E27" s="11"/>
      <c r="F27" s="1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15" spans="1:17">
      <c r="A28" s="11"/>
      <c r="B28" s="11"/>
      <c r="C28" s="11"/>
      <c r="D28" s="11"/>
      <c r="E28" s="11"/>
      <c r="F28" s="11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15" spans="1:17">
      <c r="A29" s="11"/>
      <c r="B29" s="11"/>
      <c r="C29" s="11"/>
      <c r="D29" s="11"/>
      <c r="E29" s="11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15" spans="1:17">
      <c r="A30" s="11"/>
      <c r="B30" s="11"/>
      <c r="C30" s="11"/>
      <c r="D30" s="11"/>
      <c r="E30" s="11"/>
      <c r="F30" s="11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15" spans="1:17">
      <c r="A31" s="11"/>
      <c r="B31" s="11"/>
      <c r="C31" s="11"/>
      <c r="D31" s="11"/>
      <c r="E31" s="11"/>
      <c r="F31" s="11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15" spans="1:17">
      <c r="A32" s="11"/>
      <c r="B32" s="11"/>
      <c r="C32" s="11"/>
      <c r="D32" s="11"/>
      <c r="E32" s="11"/>
      <c r="F32" s="11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15" spans="1:17">
      <c r="A33" s="11"/>
      <c r="B33" s="11"/>
      <c r="C33" s="11"/>
      <c r="D33" s="11"/>
      <c r="E33" s="11"/>
      <c r="F33" s="11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15" spans="1:17">
      <c r="A34" s="11"/>
      <c r="B34" s="11"/>
      <c r="C34" s="11"/>
      <c r="D34" s="11"/>
      <c r="E34" s="11"/>
      <c r="F34" s="11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15" spans="1:17">
      <c r="A35" s="11"/>
      <c r="B35" s="11"/>
      <c r="C35" s="11"/>
      <c r="D35" s="11"/>
      <c r="E35" s="11"/>
      <c r="F35" s="11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15" spans="1:17">
      <c r="A36" s="11"/>
      <c r="B36" s="11"/>
      <c r="C36" s="11"/>
      <c r="D36" s="11"/>
      <c r="E36" s="11"/>
      <c r="F36" s="11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15" spans="1:17">
      <c r="A37" s="11"/>
      <c r="B37" s="11"/>
      <c r="C37" s="11"/>
      <c r="D37" s="11"/>
      <c r="E37" s="11"/>
      <c r="F37" s="11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15" spans="1:17">
      <c r="A38" s="11"/>
      <c r="B38" s="11"/>
      <c r="C38" s="11"/>
      <c r="D38" s="11"/>
      <c r="E38" s="11"/>
      <c r="F38" s="11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15" spans="1:17">
      <c r="A39" s="11"/>
      <c r="B39" s="11"/>
      <c r="C39" s="11"/>
      <c r="D39" s="11"/>
      <c r="E39" s="11"/>
      <c r="F39" s="11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15" spans="1:17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/>
    </row>
    <row r="44" ht="15" spans="1:17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2"/>
    </row>
    <row r="45" ht="15" spans="1:17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/>
    </row>
    <row r="46" ht="15" spans="1:17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/>
    </row>
    <row r="47" ht="15" spans="1:1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2"/>
    </row>
    <row r="48" ht="15" spans="1:17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/>
    </row>
  </sheetData>
  <mergeCells count="3">
    <mergeCell ref="A1:Q1"/>
    <mergeCell ref="B2:Q2"/>
    <mergeCell ref="A2:A3"/>
  </mergeCells>
  <pageMargins left="0.554861111111111" right="0.554861111111111" top="1" bottom="0.802777777777778" header="0.5" footer="0.5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E11" sqref="E11"/>
    </sheetView>
  </sheetViews>
  <sheetFormatPr defaultColWidth="24.1333333333333" defaultRowHeight="20.25" outlineLevelCol="5"/>
  <cols>
    <col min="1" max="16384" width="24.1333333333333" style="1" customWidth="1"/>
  </cols>
  <sheetData>
    <row r="1" ht="28" customHeight="1" spans="1:2">
      <c r="A1" s="1" t="s">
        <v>75</v>
      </c>
      <c r="B1" s="1" t="s">
        <v>76</v>
      </c>
    </row>
    <row r="2" ht="28" customHeight="1" spans="1:2">
      <c r="A2" s="1" t="s">
        <v>3</v>
      </c>
      <c r="B2" s="1">
        <v>15</v>
      </c>
    </row>
    <row r="3" ht="28" customHeight="1" spans="1:2">
      <c r="A3" s="1" t="s">
        <v>4</v>
      </c>
      <c r="B3" s="1">
        <v>15</v>
      </c>
    </row>
    <row r="4" ht="28" customHeight="1" spans="1:2">
      <c r="A4" s="1" t="s">
        <v>5</v>
      </c>
      <c r="B4" s="1">
        <v>15</v>
      </c>
    </row>
    <row r="5" ht="28" customHeight="1" spans="1:2">
      <c r="A5" s="1" t="s">
        <v>6</v>
      </c>
      <c r="B5" s="1">
        <v>15</v>
      </c>
    </row>
    <row r="6" ht="28" customHeight="1" spans="1:2">
      <c r="A6" s="1" t="s">
        <v>77</v>
      </c>
      <c r="B6" s="1">
        <v>45</v>
      </c>
    </row>
    <row r="7" ht="28" customHeight="1" spans="1:2">
      <c r="A7" s="1" t="s">
        <v>8</v>
      </c>
      <c r="B7" s="1">
        <v>80</v>
      </c>
    </row>
    <row r="8" ht="28" customHeight="1" spans="1:2">
      <c r="A8" s="1" t="s">
        <v>9</v>
      </c>
      <c r="B8" s="1">
        <v>80</v>
      </c>
    </row>
    <row r="9" ht="28" customHeight="1" spans="1:2">
      <c r="A9" s="1" t="s">
        <v>10</v>
      </c>
      <c r="B9" s="1">
        <v>100</v>
      </c>
    </row>
    <row r="10" ht="28" customHeight="1" spans="1:2">
      <c r="A10" s="1" t="s">
        <v>11</v>
      </c>
      <c r="B10" s="1">
        <v>100</v>
      </c>
    </row>
    <row r="11" ht="28" customHeight="1" spans="1:2">
      <c r="A11" s="1" t="s">
        <v>12</v>
      </c>
      <c r="B11" s="1">
        <v>60</v>
      </c>
    </row>
    <row r="12" ht="28" customHeight="1" spans="1:2">
      <c r="A12" s="1" t="s">
        <v>78</v>
      </c>
      <c r="B12" s="1">
        <v>60</v>
      </c>
    </row>
    <row r="13" ht="28" customHeight="1" spans="1:2">
      <c r="A13" s="1" t="s">
        <v>14</v>
      </c>
      <c r="B13" s="1">
        <v>60</v>
      </c>
    </row>
    <row r="14" ht="28" customHeight="1" spans="1:2">
      <c r="A14" s="1" t="s">
        <v>15</v>
      </c>
      <c r="B14" s="1">
        <v>70</v>
      </c>
    </row>
    <row r="15" ht="28" customHeight="1" spans="1:2">
      <c r="A15" s="1" t="s">
        <v>79</v>
      </c>
      <c r="B15" s="1">
        <v>70</v>
      </c>
    </row>
    <row r="16" ht="28" customHeight="1" spans="1:2">
      <c r="A16" s="1" t="s">
        <v>16</v>
      </c>
      <c r="B16" s="1">
        <v>70</v>
      </c>
    </row>
    <row r="17" ht="28" customHeight="1" spans="1:2">
      <c r="A17" s="1" t="s">
        <v>80</v>
      </c>
      <c r="B17" s="1">
        <v>60</v>
      </c>
    </row>
    <row r="18" ht="28" customHeight="1" spans="1:6">
      <c r="A18" s="1" t="s">
        <v>81</v>
      </c>
      <c r="B18" s="1">
        <f>SUM(B2:B17)</f>
        <v>915</v>
      </c>
      <c r="D18" s="1">
        <f>(B18+C18)*52</f>
        <v>47580</v>
      </c>
      <c r="F18" s="1">
        <f>50000-D18</f>
        <v>2420</v>
      </c>
    </row>
    <row r="19" ht="28" customHeight="1" spans="2:3">
      <c r="B19" s="1">
        <f>B18*32</f>
        <v>29280</v>
      </c>
      <c r="C19" s="1">
        <v>47580</v>
      </c>
    </row>
    <row r="20" ht="28" customHeight="1"/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张梦晖</cp:lastModifiedBy>
  <dcterms:created xsi:type="dcterms:W3CDTF">2021-10-02T07:45:00Z</dcterms:created>
  <dcterms:modified xsi:type="dcterms:W3CDTF">2026-03-26T09:39:56Z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CA318D1D4C6840F9B62A21F6B3B97585_13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